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9320" windowHeight="11760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D5" i="3" l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F5" i="3"/>
  <c r="F6" i="3" s="1"/>
  <c r="G6" i="3" s="1"/>
  <c r="G4" i="3"/>
  <c r="E4" i="3" s="1"/>
  <c r="G5" i="3" l="1"/>
  <c r="E5" i="3" s="1"/>
  <c r="F7" i="3"/>
  <c r="G7" i="3" s="1"/>
  <c r="E6" i="3"/>
  <c r="F8" i="3" l="1"/>
  <c r="G8" i="3" s="1"/>
  <c r="E7" i="3"/>
  <c r="E8" i="3" l="1"/>
  <c r="F9" i="3"/>
  <c r="G9" i="3" s="1"/>
  <c r="F10" i="3" l="1"/>
  <c r="G10" i="3" s="1"/>
  <c r="E9" i="3"/>
  <c r="F11" i="3" l="1"/>
  <c r="G11" i="3" s="1"/>
  <c r="E10" i="3"/>
  <c r="E11" i="3" l="1"/>
  <c r="F12" i="3"/>
  <c r="G12" i="3" s="1"/>
  <c r="E12" i="3" l="1"/>
  <c r="F13" i="3"/>
  <c r="G13" i="3" s="1"/>
  <c r="F14" i="3" l="1"/>
  <c r="G14" i="3" s="1"/>
  <c r="E13" i="3"/>
  <c r="F15" i="3" l="1"/>
  <c r="G15" i="3" s="1"/>
  <c r="E14" i="3"/>
  <c r="E15" i="3" l="1"/>
  <c r="F16" i="3"/>
  <c r="G16" i="3" s="1"/>
  <c r="E16" i="3" l="1"/>
  <c r="F17" i="3"/>
  <c r="G17" i="3" s="1"/>
  <c r="F18" i="3" l="1"/>
  <c r="G18" i="3" s="1"/>
  <c r="E17" i="3"/>
  <c r="F19" i="3" l="1"/>
  <c r="G19" i="3" s="1"/>
  <c r="E18" i="3"/>
  <c r="E19" i="3" l="1"/>
  <c r="F20" i="3"/>
  <c r="G20" i="3" s="1"/>
  <c r="E20" i="3" l="1"/>
  <c r="F21" i="3"/>
  <c r="G21" i="3" s="1"/>
  <c r="F22" i="3" l="1"/>
  <c r="G22" i="3" s="1"/>
  <c r="E21" i="3"/>
  <c r="F23" i="3" l="1"/>
  <c r="G23" i="3" s="1"/>
  <c r="E22" i="3"/>
  <c r="E23" i="3" l="1"/>
  <c r="F24" i="3"/>
  <c r="G24" i="3" s="1"/>
  <c r="E24" i="3" l="1"/>
  <c r="F25" i="3"/>
  <c r="G25" i="3" s="1"/>
  <c r="F26" i="3" l="1"/>
  <c r="F27" i="3" s="1"/>
  <c r="E25" i="3"/>
  <c r="G27" i="3" l="1"/>
  <c r="E27" i="3" s="1"/>
  <c r="F28" i="3"/>
  <c r="G26" i="3"/>
  <c r="E26" i="3" s="1"/>
  <c r="G28" i="3" l="1"/>
  <c r="E28" i="3" s="1"/>
  <c r="F29" i="3"/>
  <c r="F30" i="3" l="1"/>
  <c r="G29" i="3"/>
  <c r="E29" i="3" s="1"/>
  <c r="G30" i="3" l="1"/>
  <c r="E30" i="3" s="1"/>
  <c r="F31" i="3"/>
  <c r="G31" i="3" l="1"/>
  <c r="E31" i="3" s="1"/>
  <c r="F32" i="3"/>
  <c r="G32" i="3" l="1"/>
  <c r="E32" i="3" s="1"/>
  <c r="F33" i="3"/>
  <c r="F34" i="3" l="1"/>
  <c r="G33" i="3"/>
  <c r="E33" i="3" s="1"/>
  <c r="F35" i="3" l="1"/>
  <c r="G35" i="3" s="1"/>
  <c r="E35" i="3" s="1"/>
  <c r="G34" i="3"/>
  <c r="E34" i="3" s="1"/>
  <c r="F36" i="3" l="1"/>
  <c r="G36" i="3" s="1"/>
  <c r="E36" i="3" s="1"/>
  <c r="F37" i="3" l="1"/>
  <c r="G37" i="3" s="1"/>
  <c r="E37" i="3" s="1"/>
  <c r="F38" i="3" l="1"/>
  <c r="G38" i="3" s="1"/>
  <c r="E38" i="3" s="1"/>
  <c r="F39" i="3" l="1"/>
  <c r="G39" i="3" s="1"/>
  <c r="E39" i="3" s="1"/>
  <c r="F40" i="3" l="1"/>
  <c r="G40" i="3" s="1"/>
  <c r="E40" i="3" s="1"/>
  <c r="F41" i="3" l="1"/>
  <c r="G41" i="3" s="1"/>
  <c r="E41" i="3" s="1"/>
  <c r="F42" i="3" l="1"/>
  <c r="F43" i="3" s="1"/>
  <c r="G43" i="3" l="1"/>
  <c r="E43" i="3" s="1"/>
  <c r="F44" i="3"/>
  <c r="G42" i="3"/>
  <c r="E42" i="3" s="1"/>
  <c r="G44" i="3" l="1"/>
  <c r="E44" i="3" s="1"/>
  <c r="F45" i="3"/>
  <c r="G45" i="3" l="1"/>
  <c r="E45" i="3" s="1"/>
  <c r="F46" i="3"/>
  <c r="G46" i="3" l="1"/>
  <c r="E46" i="3" s="1"/>
  <c r="F47" i="3"/>
  <c r="F48" i="3" l="1"/>
  <c r="G47" i="3"/>
  <c r="E47" i="3" s="1"/>
  <c r="G48" i="3" l="1"/>
  <c r="E48" i="3" s="1"/>
  <c r="F49" i="3"/>
  <c r="G49" i="3" s="1"/>
  <c r="E49" i="3" s="1"/>
</calcChain>
</file>

<file path=xl/sharedStrings.xml><?xml version="1.0" encoding="utf-8"?>
<sst xmlns="http://schemas.openxmlformats.org/spreadsheetml/2006/main" count="59" uniqueCount="26">
  <si>
    <t>BALANCE</t>
  </si>
  <si>
    <t>deposit on land</t>
  </si>
  <si>
    <t>downpayment on land</t>
  </si>
  <si>
    <t>DESCRIPTION</t>
  </si>
  <si>
    <t>NEEDED</t>
  </si>
  <si>
    <t>ESTIMATED TOTAL COST</t>
  </si>
  <si>
    <t>May deposits to bank accounts</t>
  </si>
  <si>
    <t>June deposits to bank accounts</t>
  </si>
  <si>
    <t>TOTAL</t>
  </si>
  <si>
    <t>COLLECTED</t>
  </si>
  <si>
    <t>%</t>
  </si>
  <si>
    <t>Remaining</t>
  </si>
  <si>
    <t>AMOUNT</t>
  </si>
  <si>
    <t>Baan Jing Jai's</t>
  </si>
  <si>
    <t>NEW HOME</t>
  </si>
  <si>
    <t>Aug deposits to bank accounts</t>
  </si>
  <si>
    <t>Sept deposits to bank accounts</t>
  </si>
  <si>
    <t>Oct deposits to bank accounts</t>
  </si>
  <si>
    <t>Dec deposits to bank accounts</t>
  </si>
  <si>
    <t>Jan deposits to bank accounts</t>
  </si>
  <si>
    <t>Feb deposits to bank accounts</t>
  </si>
  <si>
    <t>Mar deposits to bank accounts</t>
  </si>
  <si>
    <t>Apr deposits to bank accounts</t>
  </si>
  <si>
    <t>July deposits to bank accounts</t>
  </si>
  <si>
    <t>Nov deposits to bank accounts</t>
  </si>
  <si>
    <t>*Signed contract, inflation cost increase*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</si>
</sst>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09]d\-mmm\-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1801841563972"/>
          <c:y val="2.9219145871408211E-2"/>
          <c:w val="0.81241642372558098"/>
          <c:h val="0.70244419013783799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Sheet1!$A$4:$A$49</c:f>
              <c:strCache>
                <c:ptCount val="46"/>
                <c:pt idx="0">
                  <c:v>ESTIMATED TOTAL COST</c:v>
                </c:pt>
                <c:pt idx="1">
                  <c:v>8-Jul-2010</c:v>
                </c:pt>
                <c:pt idx="2">
                  <c:v>15-Mar-2011</c:v>
                </c:pt>
                <c:pt idx="3">
                  <c:v>31-Aug-2011</c:v>
                </c:pt>
                <c:pt idx="4">
                  <c:v>30-Sep-2011</c:v>
                </c:pt>
                <c:pt idx="5">
                  <c:v>31-Oct-2011</c:v>
                </c:pt>
                <c:pt idx="6">
                  <c:v>31-Dec-2011</c:v>
                </c:pt>
                <c:pt idx="7">
                  <c:v>31-Jan-2012</c:v>
                </c:pt>
                <c:pt idx="8">
                  <c:v>29-Feb-2012</c:v>
                </c:pt>
                <c:pt idx="9">
                  <c:v>31-Mar-2012</c:v>
                </c:pt>
                <c:pt idx="10">
                  <c:v>30-Apr-2012</c:v>
                </c:pt>
                <c:pt idx="11">
                  <c:v>31-May-2012</c:v>
                </c:pt>
                <c:pt idx="12">
                  <c:v>30-Jun-2012</c:v>
                </c:pt>
                <c:pt idx="13">
                  <c:v>31-Jul-2012</c:v>
                </c:pt>
                <c:pt idx="14">
                  <c:v>14-Aug-2012</c:v>
                </c:pt>
                <c:pt idx="15">
                  <c:v>30-Sep-2012</c:v>
                </c:pt>
                <c:pt idx="16">
                  <c:v>31-Oct-2012</c:v>
                </c:pt>
                <c:pt idx="17">
                  <c:v>30-Nov-2012</c:v>
                </c:pt>
                <c:pt idx="18">
                  <c:v>31-Dec-2012</c:v>
                </c:pt>
                <c:pt idx="19">
                  <c:v>31-Jan-2013</c:v>
                </c:pt>
                <c:pt idx="20">
                  <c:v>28-Feb-2013</c:v>
                </c:pt>
                <c:pt idx="21">
                  <c:v>31-Mar-2013</c:v>
                </c:pt>
                <c:pt idx="22">
                  <c:v>30-Apr-2013</c:v>
                </c:pt>
                <c:pt idx="23">
                  <c:v>31-May-2013</c:v>
                </c:pt>
                <c:pt idx="24">
                  <c:v>30-Jun-2013</c:v>
                </c:pt>
                <c:pt idx="25">
                  <c:v>18-Jul-2013</c:v>
                </c:pt>
                <c:pt idx="26">
                  <c:v>31-Aug-2013</c:v>
                </c:pt>
                <c:pt idx="27">
                  <c:v>30-Sep-2013</c:v>
                </c:pt>
                <c:pt idx="28">
                  <c:v>31-Oct-2013</c:v>
                </c:pt>
                <c:pt idx="29">
                  <c:v>30-Nov-2013</c:v>
                </c:pt>
                <c:pt idx="30">
                  <c:v>14-Dec-2013</c:v>
                </c:pt>
                <c:pt idx="31">
                  <c:v>31-Dec-2013</c:v>
                </c:pt>
                <c:pt idx="32">
                  <c:v>31-Jan-2014</c:v>
                </c:pt>
                <c:pt idx="33">
                  <c:v>28-Feb-2014</c:v>
                </c:pt>
                <c:pt idx="34">
                  <c:v>31-Mar-2014</c:v>
                </c:pt>
                <c:pt idx="35">
                  <c:v>30-Apr-2014</c:v>
                </c:pt>
                <c:pt idx="36">
                  <c:v>30-May-2014</c:v>
                </c:pt>
                <c:pt idx="37">
                  <c:v>30-Jun-2014</c:v>
                </c:pt>
                <c:pt idx="38">
                  <c:v>31-Jul-2014</c:v>
                </c:pt>
                <c:pt idx="39">
                  <c:v>31-Aug-2014</c:v>
                </c:pt>
                <c:pt idx="40">
                  <c:v>30-Sep-2014</c:v>
                </c:pt>
                <c:pt idx="41">
                  <c:v>31-Oct-2014</c:v>
                </c:pt>
                <c:pt idx="42">
                  <c:v>30-Nov-2014</c:v>
                </c:pt>
                <c:pt idx="43">
                  <c:v>31-Dec-2014</c:v>
                </c:pt>
                <c:pt idx="44">
                  <c:v>31-Jan-2015</c:v>
                </c:pt>
                <c:pt idx="45">
                  <c:v>28-Feb-2015</c:v>
                </c:pt>
              </c:strCache>
            </c:strRef>
          </c:cat>
          <c:val>
            <c:numRef>
              <c:f>Sheet1!$E$4:$E$49</c:f>
              <c:numCache>
                <c:formatCode>0.0%</c:formatCode>
                <c:ptCount val="46"/>
                <c:pt idx="0">
                  <c:v>0</c:v>
                </c:pt>
                <c:pt idx="1">
                  <c:v>2.7027027027026973E-2</c:v>
                </c:pt>
                <c:pt idx="2">
                  <c:v>0.10810810810810811</c:v>
                </c:pt>
                <c:pt idx="3">
                  <c:v>0.15311891891891893</c:v>
                </c:pt>
                <c:pt idx="4">
                  <c:v>0.15750162162162162</c:v>
                </c:pt>
                <c:pt idx="5">
                  <c:v>0.15777189189189189</c:v>
                </c:pt>
                <c:pt idx="6">
                  <c:v>0.18479891891891886</c:v>
                </c:pt>
                <c:pt idx="7">
                  <c:v>0.18755567567567566</c:v>
                </c:pt>
                <c:pt idx="8">
                  <c:v>0.23330972972972974</c:v>
                </c:pt>
                <c:pt idx="9">
                  <c:v>0.25114756756756762</c:v>
                </c:pt>
                <c:pt idx="10">
                  <c:v>0.25709351351351351</c:v>
                </c:pt>
                <c:pt idx="11">
                  <c:v>0.27655297297297299</c:v>
                </c:pt>
                <c:pt idx="12">
                  <c:v>0.28904399999999997</c:v>
                </c:pt>
                <c:pt idx="13">
                  <c:v>0.3086109189189189</c:v>
                </c:pt>
                <c:pt idx="14">
                  <c:v>0.32298800432432428</c:v>
                </c:pt>
                <c:pt idx="15">
                  <c:v>0.32526755243243244</c:v>
                </c:pt>
                <c:pt idx="16">
                  <c:v>0.33126176864864865</c:v>
                </c:pt>
                <c:pt idx="17">
                  <c:v>0.33139013675675677</c:v>
                </c:pt>
                <c:pt idx="18">
                  <c:v>0.3828905502702703</c:v>
                </c:pt>
                <c:pt idx="19">
                  <c:v>0.40452517027027035</c:v>
                </c:pt>
                <c:pt idx="20">
                  <c:v>0.56788771837837859</c:v>
                </c:pt>
                <c:pt idx="21">
                  <c:v>0.56799158000000016</c:v>
                </c:pt>
                <c:pt idx="22">
                  <c:v>0.56930238162162183</c:v>
                </c:pt>
                <c:pt idx="23">
                  <c:v>0.58287116432432451</c:v>
                </c:pt>
                <c:pt idx="24">
                  <c:v>0.72154823513513533</c:v>
                </c:pt>
                <c:pt idx="25">
                  <c:v>0.72155898756756776</c:v>
                </c:pt>
                <c:pt idx="26">
                  <c:v>0.72204128432432446</c:v>
                </c:pt>
                <c:pt idx="27">
                  <c:v>0.72322934648648673</c:v>
                </c:pt>
                <c:pt idx="28">
                  <c:v>0.72324277513513535</c:v>
                </c:pt>
                <c:pt idx="29">
                  <c:v>0.73017039189189203</c:v>
                </c:pt>
                <c:pt idx="30">
                  <c:v>0.52973146078431388</c:v>
                </c:pt>
                <c:pt idx="31">
                  <c:v>0.53536119098039225</c:v>
                </c:pt>
                <c:pt idx="32">
                  <c:v>0.57484137176470596</c:v>
                </c:pt>
                <c:pt idx="33">
                  <c:v>0.5990458584313727</c:v>
                </c:pt>
                <c:pt idx="34">
                  <c:v>0.60704043490196091</c:v>
                </c:pt>
                <c:pt idx="35">
                  <c:v>0.61938248705882359</c:v>
                </c:pt>
                <c:pt idx="36">
                  <c:v>0.62673671647058837</c:v>
                </c:pt>
                <c:pt idx="37">
                  <c:v>0.62726562431372557</c:v>
                </c:pt>
                <c:pt idx="38">
                  <c:v>0.63980800196078436</c:v>
                </c:pt>
                <c:pt idx="39">
                  <c:v>0.71511346705882373</c:v>
                </c:pt>
                <c:pt idx="40">
                  <c:v>0.72353956901960792</c:v>
                </c:pt>
                <c:pt idx="41">
                  <c:v>0.76056106745098051</c:v>
                </c:pt>
                <c:pt idx="42">
                  <c:v>0.76495282313725499</c:v>
                </c:pt>
                <c:pt idx="43">
                  <c:v>0.79760106666666675</c:v>
                </c:pt>
                <c:pt idx="44">
                  <c:v>0.84575208627450982</c:v>
                </c:pt>
                <c:pt idx="45">
                  <c:v>0.8885912988235295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96320"/>
        <c:axId val="55898112"/>
      </c:barChart>
      <c:catAx>
        <c:axId val="55896320"/>
        <c:scaling>
          <c:orientation val="minMax"/>
        </c:scaling>
        <c:delete val="0"/>
        <c:axPos val="b"/>
        <c:numFmt formatCode="[$-409]d\-mmm\-yyyy;@" sourceLinked="1"/>
        <c:majorTickMark val="out"/>
        <c:minorTickMark val="none"/>
        <c:tickLblPos val="nextTo"/>
        <c:crossAx val="55898112"/>
        <c:crosses val="autoZero"/>
        <c:auto val="1"/>
        <c:lblAlgn val="ctr"/>
        <c:lblOffset val="100"/>
        <c:noMultiLvlLbl val="0"/>
      </c:catAx>
      <c:valAx>
        <c:axId val="558981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5896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2">
        <a:lumMod val="75000"/>
      </a:schemeClr>
    </a:solidFill>
  </c:sp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49</xdr:row>
      <xdr:rowOff>57150</xdr:rowOff>
    </xdr:from>
    <xdr:to>
      <xdr:col>11</xdr:col>
      <xdr:colOff>638174</xdr:colOff>
      <xdr:row>73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pane ySplit="840" topLeftCell="A31" activePane="bottomLeft"/>
      <selection pane="bottomLeft" activeCell="F49" activeCellId="1" sqref="D49 F49"/>
    </sheetView>
  </sheetViews>
  <sheetFormatPr baseColWidth="10" defaultColWidth="9.140625" defaultRowHeight="15" x14ac:dyDescent="0.25"/>
  <cols>
    <col min="1" max="1" width="13.42578125" customWidth="1"/>
    <col min="3" max="4" width="12.42578125" customWidth="1"/>
    <col min="5" max="5" width="12.140625" bestFit="1" customWidth="1"/>
    <col min="6" max="6" width="13.28515625" customWidth="1"/>
    <col min="7" max="7" width="12.140625" customWidth="1"/>
    <col min="8" max="9" width="4.5703125" customWidth="1"/>
  </cols>
  <sheetData>
    <row r="1" spans="1:10" s="4" customFormat="1" x14ac:dyDescent="0.25">
      <c r="A1" s="4" t="s">
        <v>13</v>
      </c>
      <c r="C1" s="5" t="s">
        <v>12</v>
      </c>
      <c r="D1" s="5" t="s">
        <v>8</v>
      </c>
      <c r="E1" s="5" t="s">
        <v>10</v>
      </c>
      <c r="F1" s="5" t="s">
        <v>0</v>
      </c>
      <c r="G1" s="5" t="s">
        <v>10</v>
      </c>
      <c r="J1" s="4" t="s">
        <v>3</v>
      </c>
    </row>
    <row r="2" spans="1:10" x14ac:dyDescent="0.25">
      <c r="A2" s="4" t="s">
        <v>14</v>
      </c>
      <c r="C2" s="5" t="s">
        <v>9</v>
      </c>
      <c r="D2" s="7" t="s">
        <v>9</v>
      </c>
      <c r="E2" s="7" t="s">
        <v>9</v>
      </c>
      <c r="F2" s="8" t="s">
        <v>4</v>
      </c>
      <c r="G2" s="8" t="s">
        <v>11</v>
      </c>
    </row>
    <row r="3" spans="1:10" x14ac:dyDescent="0.25">
      <c r="F3" s="13">
        <v>25500000</v>
      </c>
    </row>
    <row r="4" spans="1:10" x14ac:dyDescent="0.25">
      <c r="A4" s="4" t="s">
        <v>5</v>
      </c>
      <c r="D4" s="6"/>
      <c r="E4" s="2">
        <f t="shared" ref="E4:E35" si="0">100%-G4</f>
        <v>0</v>
      </c>
      <c r="F4" s="6">
        <v>18500000</v>
      </c>
      <c r="G4" s="2">
        <f>1</f>
        <v>1</v>
      </c>
    </row>
    <row r="5" spans="1:10" x14ac:dyDescent="0.25">
      <c r="A5" s="3">
        <v>40367</v>
      </c>
      <c r="C5" s="1">
        <v>500000</v>
      </c>
      <c r="D5" s="1">
        <f>C5</f>
        <v>500000</v>
      </c>
      <c r="E5" s="2">
        <f t="shared" si="0"/>
        <v>2.7027027027026973E-2</v>
      </c>
      <c r="F5" s="1">
        <f>F4-C5</f>
        <v>18000000</v>
      </c>
      <c r="G5" s="2">
        <f>F5/F4</f>
        <v>0.97297297297297303</v>
      </c>
      <c r="I5" t="s">
        <v>1</v>
      </c>
    </row>
    <row r="6" spans="1:10" x14ac:dyDescent="0.25">
      <c r="A6" s="3">
        <v>40617</v>
      </c>
      <c r="C6" s="1">
        <v>1500000</v>
      </c>
      <c r="D6" s="1">
        <f>C6+D5</f>
        <v>2000000</v>
      </c>
      <c r="E6" s="2">
        <f t="shared" si="0"/>
        <v>0.10810810810810811</v>
      </c>
      <c r="F6" s="1">
        <f>F5-C6</f>
        <v>16500000</v>
      </c>
      <c r="G6" s="2">
        <f>F6/F4</f>
        <v>0.89189189189189189</v>
      </c>
      <c r="I6" t="s">
        <v>2</v>
      </c>
    </row>
    <row r="7" spans="1:10" x14ac:dyDescent="0.25">
      <c r="A7" s="3">
        <v>40786</v>
      </c>
      <c r="C7" s="1">
        <v>832700</v>
      </c>
      <c r="D7" s="1">
        <f t="shared" ref="D7:D27" si="1">C7+D6</f>
        <v>2832700</v>
      </c>
      <c r="E7" s="2">
        <f t="shared" si="0"/>
        <v>0.15311891891891893</v>
      </c>
      <c r="F7" s="1">
        <f t="shared" ref="F7:F31" si="2">F6-C7</f>
        <v>15667300</v>
      </c>
      <c r="G7" s="2">
        <f>F7/F4</f>
        <v>0.84688108108108107</v>
      </c>
      <c r="I7" t="s">
        <v>15</v>
      </c>
    </row>
    <row r="8" spans="1:10" x14ac:dyDescent="0.25">
      <c r="A8" s="3">
        <v>40816</v>
      </c>
      <c r="C8" s="1">
        <v>81080</v>
      </c>
      <c r="D8" s="1">
        <f t="shared" si="1"/>
        <v>2913780</v>
      </c>
      <c r="E8" s="2">
        <f t="shared" si="0"/>
        <v>0.15750162162162162</v>
      </c>
      <c r="F8" s="1">
        <f t="shared" si="2"/>
        <v>15586220</v>
      </c>
      <c r="G8" s="2">
        <f>F8/F4</f>
        <v>0.84249837837837838</v>
      </c>
      <c r="I8" t="s">
        <v>16</v>
      </c>
    </row>
    <row r="9" spans="1:10" x14ac:dyDescent="0.25">
      <c r="A9" s="3">
        <v>40847</v>
      </c>
      <c r="C9" s="1">
        <v>5000</v>
      </c>
      <c r="D9" s="1">
        <f t="shared" si="1"/>
        <v>2918780</v>
      </c>
      <c r="E9" s="2">
        <f t="shared" si="0"/>
        <v>0.15777189189189189</v>
      </c>
      <c r="F9" s="1">
        <f t="shared" si="2"/>
        <v>15581220</v>
      </c>
      <c r="G9" s="2">
        <f>F9/F4</f>
        <v>0.84222810810810811</v>
      </c>
      <c r="I9" t="s">
        <v>17</v>
      </c>
    </row>
    <row r="10" spans="1:10" x14ac:dyDescent="0.25">
      <c r="A10" s="9">
        <v>40908</v>
      </c>
      <c r="C10" s="1">
        <v>500000</v>
      </c>
      <c r="D10" s="1">
        <f t="shared" si="1"/>
        <v>3418780</v>
      </c>
      <c r="E10" s="2">
        <f t="shared" si="0"/>
        <v>0.18479891891891886</v>
      </c>
      <c r="F10" s="1">
        <f t="shared" si="2"/>
        <v>15081220</v>
      </c>
      <c r="G10" s="2">
        <f>F10/F4</f>
        <v>0.81520108108108114</v>
      </c>
      <c r="I10" t="s">
        <v>18</v>
      </c>
    </row>
    <row r="11" spans="1:10" x14ac:dyDescent="0.25">
      <c r="A11" s="3">
        <v>40939</v>
      </c>
      <c r="C11" s="1">
        <v>51000</v>
      </c>
      <c r="D11" s="1">
        <f t="shared" si="1"/>
        <v>3469780</v>
      </c>
      <c r="E11" s="2">
        <f t="shared" si="0"/>
        <v>0.18755567567567566</v>
      </c>
      <c r="F11" s="1">
        <f t="shared" si="2"/>
        <v>15030220</v>
      </c>
      <c r="G11" s="2">
        <f>F11/F4</f>
        <v>0.81244432432432434</v>
      </c>
      <c r="I11" t="s">
        <v>19</v>
      </c>
    </row>
    <row r="12" spans="1:10" x14ac:dyDescent="0.25">
      <c r="A12" s="3">
        <v>40968</v>
      </c>
      <c r="C12" s="1">
        <v>846450</v>
      </c>
      <c r="D12" s="1">
        <f t="shared" si="1"/>
        <v>4316230</v>
      </c>
      <c r="E12" s="2">
        <f t="shared" si="0"/>
        <v>0.23330972972972974</v>
      </c>
      <c r="F12" s="1">
        <f t="shared" si="2"/>
        <v>14183770</v>
      </c>
      <c r="G12" s="2">
        <f>F12/F4</f>
        <v>0.76669027027027026</v>
      </c>
      <c r="I12" t="s">
        <v>20</v>
      </c>
    </row>
    <row r="13" spans="1:10" x14ac:dyDescent="0.25">
      <c r="A13" s="3">
        <v>40999</v>
      </c>
      <c r="C13" s="1">
        <v>330000</v>
      </c>
      <c r="D13" s="1">
        <f t="shared" si="1"/>
        <v>4646230</v>
      </c>
      <c r="E13" s="2">
        <f t="shared" si="0"/>
        <v>0.25114756756756762</v>
      </c>
      <c r="F13" s="1">
        <f t="shared" si="2"/>
        <v>13853770</v>
      </c>
      <c r="G13" s="2">
        <f>F13/F4</f>
        <v>0.74885243243243238</v>
      </c>
      <c r="I13" t="s">
        <v>21</v>
      </c>
    </row>
    <row r="14" spans="1:10" x14ac:dyDescent="0.25">
      <c r="A14" s="3">
        <v>41029</v>
      </c>
      <c r="C14" s="1">
        <v>110000</v>
      </c>
      <c r="D14" s="1">
        <f t="shared" si="1"/>
        <v>4756230</v>
      </c>
      <c r="E14" s="2">
        <f t="shared" si="0"/>
        <v>0.25709351351351351</v>
      </c>
      <c r="F14" s="1">
        <f t="shared" si="2"/>
        <v>13743770</v>
      </c>
      <c r="G14" s="2">
        <f>F14/F4</f>
        <v>0.74290648648648649</v>
      </c>
      <c r="I14" t="s">
        <v>22</v>
      </c>
    </row>
    <row r="15" spans="1:10" x14ac:dyDescent="0.25">
      <c r="A15" s="3">
        <v>41060</v>
      </c>
      <c r="C15" s="1">
        <v>360000</v>
      </c>
      <c r="D15" s="1">
        <f t="shared" si="1"/>
        <v>5116230</v>
      </c>
      <c r="E15" s="2">
        <f t="shared" si="0"/>
        <v>0.27655297297297299</v>
      </c>
      <c r="F15" s="1">
        <f t="shared" si="2"/>
        <v>13383770</v>
      </c>
      <c r="G15" s="2">
        <f>F15/F4</f>
        <v>0.72344702702702701</v>
      </c>
      <c r="I15" t="s">
        <v>6</v>
      </c>
    </row>
    <row r="16" spans="1:10" x14ac:dyDescent="0.25">
      <c r="A16" s="3">
        <v>41090</v>
      </c>
      <c r="C16" s="1">
        <v>231084</v>
      </c>
      <c r="D16" s="1">
        <f t="shared" si="1"/>
        <v>5347314</v>
      </c>
      <c r="E16" s="2">
        <f t="shared" si="0"/>
        <v>0.28904399999999997</v>
      </c>
      <c r="F16" s="1">
        <f t="shared" si="2"/>
        <v>13152686</v>
      </c>
      <c r="G16" s="2">
        <f>F16/F4</f>
        <v>0.71095600000000003</v>
      </c>
      <c r="I16" t="s">
        <v>7</v>
      </c>
    </row>
    <row r="17" spans="1:9" x14ac:dyDescent="0.25">
      <c r="A17" s="3">
        <v>41121</v>
      </c>
      <c r="C17" s="1">
        <v>361988</v>
      </c>
      <c r="D17" s="1">
        <f t="shared" si="1"/>
        <v>5709302</v>
      </c>
      <c r="E17" s="2">
        <f t="shared" si="0"/>
        <v>0.3086109189189189</v>
      </c>
      <c r="F17" s="1">
        <f t="shared" si="2"/>
        <v>12790698</v>
      </c>
      <c r="G17" s="2">
        <f>F17/F4</f>
        <v>0.6913890810810811</v>
      </c>
      <c r="I17" t="s">
        <v>23</v>
      </c>
    </row>
    <row r="18" spans="1:9" x14ac:dyDescent="0.25">
      <c r="A18" s="3">
        <v>41135</v>
      </c>
      <c r="C18" s="1">
        <v>265976.08</v>
      </c>
      <c r="D18" s="1">
        <f t="shared" si="1"/>
        <v>5975278.0800000001</v>
      </c>
      <c r="E18" s="2">
        <f t="shared" si="0"/>
        <v>0.32298800432432428</v>
      </c>
      <c r="F18" s="1">
        <f t="shared" si="2"/>
        <v>12524721.92</v>
      </c>
      <c r="G18" s="2">
        <f>F18/F4</f>
        <v>0.67701199567567572</v>
      </c>
      <c r="I18" t="s">
        <v>15</v>
      </c>
    </row>
    <row r="19" spans="1:9" x14ac:dyDescent="0.25">
      <c r="A19" s="3">
        <v>41182</v>
      </c>
      <c r="C19" s="1">
        <v>42171.64</v>
      </c>
      <c r="D19" s="1">
        <f t="shared" si="1"/>
        <v>6017449.7199999997</v>
      </c>
      <c r="E19" s="2">
        <f t="shared" si="0"/>
        <v>0.32526755243243244</v>
      </c>
      <c r="F19" s="1">
        <f t="shared" si="2"/>
        <v>12482550.279999999</v>
      </c>
      <c r="G19" s="2">
        <f>F19/F4</f>
        <v>0.67473244756756756</v>
      </c>
      <c r="I19" t="s">
        <v>16</v>
      </c>
    </row>
    <row r="20" spans="1:9" x14ac:dyDescent="0.25">
      <c r="A20" s="3">
        <v>41213</v>
      </c>
      <c r="C20" s="1">
        <v>110893</v>
      </c>
      <c r="D20" s="1">
        <f t="shared" si="1"/>
        <v>6128342.7199999997</v>
      </c>
      <c r="E20" s="2">
        <f t="shared" si="0"/>
        <v>0.33126176864864865</v>
      </c>
      <c r="F20" s="1">
        <f t="shared" si="2"/>
        <v>12371657.279999999</v>
      </c>
      <c r="G20" s="2">
        <f>F20/F4</f>
        <v>0.66873823135135135</v>
      </c>
      <c r="I20" t="s">
        <v>17</v>
      </c>
    </row>
    <row r="21" spans="1:9" x14ac:dyDescent="0.25">
      <c r="A21" s="3">
        <v>41243</v>
      </c>
      <c r="C21" s="1">
        <v>2374.81</v>
      </c>
      <c r="D21" s="1">
        <f t="shared" si="1"/>
        <v>6130717.5299999993</v>
      </c>
      <c r="E21" s="2">
        <f t="shared" si="0"/>
        <v>0.33139013675675677</v>
      </c>
      <c r="F21" s="1">
        <f t="shared" si="2"/>
        <v>12369282.469999999</v>
      </c>
      <c r="G21" s="2">
        <f>F21/F4</f>
        <v>0.66860986324324323</v>
      </c>
      <c r="I21" t="s">
        <v>24</v>
      </c>
    </row>
    <row r="22" spans="1:9" x14ac:dyDescent="0.25">
      <c r="A22" s="9">
        <v>41274</v>
      </c>
      <c r="C22" s="1">
        <v>952757.65</v>
      </c>
      <c r="D22" s="1">
        <f t="shared" si="1"/>
        <v>7083475.1799999997</v>
      </c>
      <c r="E22" s="2">
        <f t="shared" si="0"/>
        <v>0.3828905502702703</v>
      </c>
      <c r="F22" s="1">
        <f t="shared" si="2"/>
        <v>11416524.819999998</v>
      </c>
      <c r="G22" s="2">
        <f>F22/F4</f>
        <v>0.6171094497297297</v>
      </c>
      <c r="I22" t="s">
        <v>18</v>
      </c>
    </row>
    <row r="23" spans="1:9" x14ac:dyDescent="0.25">
      <c r="A23" s="3">
        <v>41305</v>
      </c>
      <c r="C23" s="1">
        <v>400240.47</v>
      </c>
      <c r="D23" s="1">
        <f t="shared" si="1"/>
        <v>7483715.6499999994</v>
      </c>
      <c r="E23" s="2">
        <f t="shared" si="0"/>
        <v>0.40452517027027035</v>
      </c>
      <c r="F23" s="1">
        <f t="shared" si="2"/>
        <v>11016284.349999998</v>
      </c>
      <c r="G23" s="2">
        <f>F23/F4</f>
        <v>0.59547482972972965</v>
      </c>
      <c r="I23" t="s">
        <v>19</v>
      </c>
    </row>
    <row r="24" spans="1:9" x14ac:dyDescent="0.25">
      <c r="A24" s="3">
        <v>41333</v>
      </c>
      <c r="C24" s="1">
        <v>3022207.14</v>
      </c>
      <c r="D24" s="1">
        <f t="shared" si="1"/>
        <v>10505922.789999999</v>
      </c>
      <c r="E24" s="2">
        <f t="shared" si="0"/>
        <v>0.56788771837837859</v>
      </c>
      <c r="F24" s="1">
        <f t="shared" si="2"/>
        <v>7994077.2099999972</v>
      </c>
      <c r="G24" s="2">
        <f>F24/F4</f>
        <v>0.43211228162162146</v>
      </c>
      <c r="I24" t="s">
        <v>20</v>
      </c>
    </row>
    <row r="25" spans="1:9" x14ac:dyDescent="0.25">
      <c r="A25" s="3">
        <v>41364</v>
      </c>
      <c r="C25" s="1">
        <v>1921.44</v>
      </c>
      <c r="D25" s="1">
        <f t="shared" si="1"/>
        <v>10507844.229999999</v>
      </c>
      <c r="E25" s="2">
        <f t="shared" si="0"/>
        <v>0.56799158000000016</v>
      </c>
      <c r="F25" s="1">
        <f t="shared" si="2"/>
        <v>7992155.7699999968</v>
      </c>
      <c r="G25" s="2">
        <f>F25/F4</f>
        <v>0.43200841999999984</v>
      </c>
      <c r="I25" t="s">
        <v>21</v>
      </c>
    </row>
    <row r="26" spans="1:9" x14ac:dyDescent="0.25">
      <c r="A26" s="3">
        <v>41394</v>
      </c>
      <c r="C26" s="1">
        <v>24249.83</v>
      </c>
      <c r="D26" s="1">
        <f t="shared" si="1"/>
        <v>10532094.059999999</v>
      </c>
      <c r="E26" s="2">
        <f t="shared" si="0"/>
        <v>0.56930238162162183</v>
      </c>
      <c r="F26" s="1">
        <f t="shared" si="2"/>
        <v>7967905.9399999967</v>
      </c>
      <c r="G26" s="2">
        <f>F26/F4</f>
        <v>0.43069761837837822</v>
      </c>
      <c r="I26" t="s">
        <v>22</v>
      </c>
    </row>
    <row r="27" spans="1:9" x14ac:dyDescent="0.25">
      <c r="A27" s="3">
        <v>41425</v>
      </c>
      <c r="C27" s="1">
        <v>251022.48</v>
      </c>
      <c r="D27" s="1">
        <f t="shared" si="1"/>
        <v>10783116.539999999</v>
      </c>
      <c r="E27" s="2">
        <f t="shared" si="0"/>
        <v>0.58287116432432451</v>
      </c>
      <c r="F27" s="1">
        <f t="shared" si="2"/>
        <v>7716883.4599999962</v>
      </c>
      <c r="G27" s="2">
        <f>F27/F4</f>
        <v>0.41712883567567549</v>
      </c>
      <c r="I27" t="s">
        <v>6</v>
      </c>
    </row>
    <row r="28" spans="1:9" x14ac:dyDescent="0.25">
      <c r="A28" s="3">
        <v>41455</v>
      </c>
      <c r="C28" s="1">
        <v>2565525.81</v>
      </c>
      <c r="D28" s="1">
        <f t="shared" ref="D28:D33" si="3">C28+D27</f>
        <v>13348642.35</v>
      </c>
      <c r="E28" s="2">
        <f t="shared" si="0"/>
        <v>0.72154823513513533</v>
      </c>
      <c r="F28" s="1">
        <f t="shared" si="2"/>
        <v>5151357.6499999966</v>
      </c>
      <c r="G28" s="2">
        <f>F28/F4</f>
        <v>0.27845176486486467</v>
      </c>
      <c r="I28" t="s">
        <v>7</v>
      </c>
    </row>
    <row r="29" spans="1:9" x14ac:dyDescent="0.25">
      <c r="A29" s="3">
        <v>41473</v>
      </c>
      <c r="C29" s="1">
        <v>198.92</v>
      </c>
      <c r="D29" s="1">
        <f t="shared" si="3"/>
        <v>13348841.27</v>
      </c>
      <c r="E29" s="2">
        <f t="shared" si="0"/>
        <v>0.72155898756756776</v>
      </c>
      <c r="F29" s="1">
        <f t="shared" si="2"/>
        <v>5151158.7299999967</v>
      </c>
      <c r="G29" s="2">
        <f>F29/F4</f>
        <v>0.27844101243243224</v>
      </c>
      <c r="I29" t="s">
        <v>23</v>
      </c>
    </row>
    <row r="30" spans="1:9" x14ac:dyDescent="0.25">
      <c r="A30" s="3">
        <v>41517</v>
      </c>
      <c r="C30" s="1">
        <v>8922.49</v>
      </c>
      <c r="D30" s="1">
        <f t="shared" si="3"/>
        <v>13357763.76</v>
      </c>
      <c r="E30" s="2">
        <f t="shared" si="0"/>
        <v>0.72204128432432446</v>
      </c>
      <c r="F30" s="1">
        <f t="shared" si="2"/>
        <v>5142236.2399999965</v>
      </c>
      <c r="G30" s="2">
        <f>F30/F4</f>
        <v>0.27795871567567548</v>
      </c>
      <c r="I30" t="s">
        <v>15</v>
      </c>
    </row>
    <row r="31" spans="1:9" x14ac:dyDescent="0.25">
      <c r="A31" s="3">
        <v>41547</v>
      </c>
      <c r="C31" s="1">
        <v>21979.15</v>
      </c>
      <c r="D31" s="1">
        <f t="shared" si="3"/>
        <v>13379742.91</v>
      </c>
      <c r="E31" s="2">
        <f t="shared" si="0"/>
        <v>0.72322934648648673</v>
      </c>
      <c r="F31" s="1">
        <f t="shared" si="2"/>
        <v>5120257.0899999961</v>
      </c>
      <c r="G31" s="2">
        <f>F31/F4</f>
        <v>0.27677065351351332</v>
      </c>
      <c r="I31" t="s">
        <v>16</v>
      </c>
    </row>
    <row r="32" spans="1:9" x14ac:dyDescent="0.25">
      <c r="A32" s="3">
        <v>41578</v>
      </c>
      <c r="C32" s="1">
        <v>248.43</v>
      </c>
      <c r="D32" s="1">
        <f t="shared" si="3"/>
        <v>13379991.34</v>
      </c>
      <c r="E32" s="2">
        <f t="shared" si="0"/>
        <v>0.72324277513513535</v>
      </c>
      <c r="F32" s="1">
        <f t="shared" ref="F32:F49" si="4">F31-C32</f>
        <v>5120008.6599999964</v>
      </c>
      <c r="G32" s="2">
        <f>F32/F4</f>
        <v>0.27675722486486465</v>
      </c>
      <c r="I32" t="s">
        <v>17</v>
      </c>
    </row>
    <row r="33" spans="1:9" x14ac:dyDescent="0.25">
      <c r="A33" s="3">
        <v>41608</v>
      </c>
      <c r="C33" s="1">
        <v>128160.91</v>
      </c>
      <c r="D33" s="1">
        <f t="shared" si="3"/>
        <v>13508152.25</v>
      </c>
      <c r="E33" s="2">
        <f t="shared" si="0"/>
        <v>0.73017039189189203</v>
      </c>
      <c r="F33" s="1">
        <f t="shared" si="4"/>
        <v>4991847.7499999963</v>
      </c>
      <c r="G33" s="2">
        <f>F33/F4</f>
        <v>0.26982960810810791</v>
      </c>
      <c r="I33" t="s">
        <v>24</v>
      </c>
    </row>
    <row r="34" spans="1:9" x14ac:dyDescent="0.25">
      <c r="A34" s="11">
        <v>41622</v>
      </c>
      <c r="C34" s="12">
        <v>-7000000</v>
      </c>
      <c r="D34" s="1">
        <v>13508152</v>
      </c>
      <c r="E34" s="2">
        <f t="shared" si="0"/>
        <v>0.52973146078431388</v>
      </c>
      <c r="F34" s="1">
        <f t="shared" si="4"/>
        <v>11991847.749999996</v>
      </c>
      <c r="G34" s="2">
        <f>F34/F3</f>
        <v>0.47026853921568612</v>
      </c>
      <c r="I34" s="10" t="s">
        <v>25</v>
      </c>
    </row>
    <row r="35" spans="1:9" x14ac:dyDescent="0.25">
      <c r="A35" s="9">
        <v>41639</v>
      </c>
      <c r="C35" s="1">
        <v>143558.12</v>
      </c>
      <c r="D35" s="1">
        <f>C35+D33</f>
        <v>13651710.369999999</v>
      </c>
      <c r="E35" s="2">
        <f t="shared" si="0"/>
        <v>0.53536119098039225</v>
      </c>
      <c r="F35" s="1">
        <f>F34-C35</f>
        <v>11848289.629999997</v>
      </c>
      <c r="G35" s="2">
        <f>F35/F3</f>
        <v>0.46463880901960775</v>
      </c>
      <c r="I35" t="s">
        <v>18</v>
      </c>
    </row>
    <row r="36" spans="1:9" x14ac:dyDescent="0.25">
      <c r="A36" s="3">
        <v>41670</v>
      </c>
      <c r="C36" s="1">
        <v>1006744.61</v>
      </c>
      <c r="D36" s="1">
        <f>C36+D35</f>
        <v>14658454.979999999</v>
      </c>
      <c r="E36" s="2">
        <f t="shared" ref="E36:E44" si="5">100%-G36</f>
        <v>0.57484137176470596</v>
      </c>
      <c r="F36" s="1">
        <f>F35-C36</f>
        <v>10841545.019999998</v>
      </c>
      <c r="G36" s="2">
        <f>F36/F3</f>
        <v>0.42515862823529404</v>
      </c>
      <c r="I36" t="s">
        <v>19</v>
      </c>
    </row>
    <row r="37" spans="1:9" x14ac:dyDescent="0.25">
      <c r="A37" s="3">
        <v>41698</v>
      </c>
      <c r="C37" s="1">
        <v>617214.41</v>
      </c>
      <c r="D37" s="1">
        <f t="shared" ref="D37:D41" si="6">C37+D36</f>
        <v>15275669.389999999</v>
      </c>
      <c r="E37" s="2">
        <f t="shared" si="5"/>
        <v>0.5990458584313727</v>
      </c>
      <c r="F37" s="1">
        <f>F36-C37</f>
        <v>10224330.609999998</v>
      </c>
      <c r="G37" s="2">
        <f>F37/F3</f>
        <v>0.40095414156862735</v>
      </c>
      <c r="I37" t="s">
        <v>20</v>
      </c>
    </row>
    <row r="38" spans="1:9" x14ac:dyDescent="0.25">
      <c r="A38" s="3">
        <v>41729</v>
      </c>
      <c r="C38" s="1">
        <v>203861.7</v>
      </c>
      <c r="D38" s="1">
        <f t="shared" si="6"/>
        <v>15479531.089999998</v>
      </c>
      <c r="E38" s="2">
        <f t="shared" si="5"/>
        <v>0.60704043490196091</v>
      </c>
      <c r="F38" s="1">
        <f t="shared" si="4"/>
        <v>10020468.909999998</v>
      </c>
      <c r="G38" s="2">
        <f>F38/F3</f>
        <v>0.39295956509803914</v>
      </c>
      <c r="I38" t="s">
        <v>21</v>
      </c>
    </row>
    <row r="39" spans="1:9" x14ac:dyDescent="0.25">
      <c r="A39" s="3">
        <v>41759</v>
      </c>
      <c r="C39" s="1">
        <v>314722.33</v>
      </c>
      <c r="D39" s="1">
        <f t="shared" si="6"/>
        <v>15794253.419999998</v>
      </c>
      <c r="E39" s="2">
        <f t="shared" si="5"/>
        <v>0.61938248705882359</v>
      </c>
      <c r="F39" s="1">
        <f t="shared" si="4"/>
        <v>9705746.5799999982</v>
      </c>
      <c r="G39" s="2">
        <f>F39/F3</f>
        <v>0.38061751294117641</v>
      </c>
      <c r="I39" t="s">
        <v>22</v>
      </c>
    </row>
    <row r="40" spans="1:9" x14ac:dyDescent="0.25">
      <c r="A40" s="3">
        <v>41789</v>
      </c>
      <c r="C40" s="1">
        <v>187532.85</v>
      </c>
      <c r="D40" s="1">
        <f t="shared" si="6"/>
        <v>15981786.269999998</v>
      </c>
      <c r="E40" s="2">
        <f t="shared" si="5"/>
        <v>0.62673671647058837</v>
      </c>
      <c r="F40" s="1">
        <f t="shared" si="4"/>
        <v>9518213.7299999986</v>
      </c>
      <c r="G40" s="2">
        <f>F40/F3</f>
        <v>0.37326328352941168</v>
      </c>
      <c r="I40" t="s">
        <v>6</v>
      </c>
    </row>
    <row r="41" spans="1:9" x14ac:dyDescent="0.25">
      <c r="A41" s="3">
        <v>41820</v>
      </c>
      <c r="C41" s="1">
        <v>13487.15</v>
      </c>
      <c r="D41" s="1">
        <f t="shared" si="6"/>
        <v>15995273.419999998</v>
      </c>
      <c r="E41" s="2">
        <f t="shared" si="5"/>
        <v>0.62726562431372557</v>
      </c>
      <c r="F41" s="1">
        <f t="shared" si="4"/>
        <v>9504726.5799999982</v>
      </c>
      <c r="G41" s="2">
        <f>F41/F3</f>
        <v>0.37273437568627443</v>
      </c>
      <c r="I41" t="s">
        <v>7</v>
      </c>
    </row>
    <row r="42" spans="1:9" x14ac:dyDescent="0.25">
      <c r="A42" s="3">
        <v>41851</v>
      </c>
      <c r="C42" s="1">
        <v>319830.63</v>
      </c>
      <c r="D42" s="1">
        <f t="shared" ref="D42:D49" si="7">C42+D41</f>
        <v>16315104.049999999</v>
      </c>
      <c r="E42" s="2">
        <f t="shared" si="5"/>
        <v>0.63980800196078436</v>
      </c>
      <c r="F42" s="1">
        <f t="shared" si="4"/>
        <v>9184895.9499999974</v>
      </c>
      <c r="G42" s="2">
        <f>F42/F3</f>
        <v>0.36019199803921559</v>
      </c>
      <c r="I42" t="s">
        <v>23</v>
      </c>
    </row>
    <row r="43" spans="1:9" x14ac:dyDescent="0.25">
      <c r="A43" s="3">
        <v>41882</v>
      </c>
      <c r="C43" s="1">
        <v>1920289.36</v>
      </c>
      <c r="D43" s="1">
        <f t="shared" si="7"/>
        <v>18235393.41</v>
      </c>
      <c r="E43" s="2">
        <f t="shared" si="5"/>
        <v>0.71511346705882373</v>
      </c>
      <c r="F43" s="1">
        <f t="shared" si="4"/>
        <v>7264606.5899999971</v>
      </c>
      <c r="G43" s="2">
        <f>F43/F3</f>
        <v>0.28488653294117633</v>
      </c>
      <c r="I43" t="s">
        <v>15</v>
      </c>
    </row>
    <row r="44" spans="1:9" x14ac:dyDescent="0.25">
      <c r="A44" s="3">
        <v>41912</v>
      </c>
      <c r="C44" s="1">
        <v>214865.6</v>
      </c>
      <c r="D44" s="1">
        <f t="shared" si="7"/>
        <v>18450259.010000002</v>
      </c>
      <c r="E44" s="2">
        <f t="shared" si="5"/>
        <v>0.72353956901960792</v>
      </c>
      <c r="F44" s="1">
        <f t="shared" si="4"/>
        <v>7049740.9899999974</v>
      </c>
      <c r="G44" s="2">
        <f>F44/F3</f>
        <v>0.27646043098039208</v>
      </c>
      <c r="I44" t="s">
        <v>16</v>
      </c>
    </row>
    <row r="45" spans="1:9" x14ac:dyDescent="0.25">
      <c r="A45" s="3">
        <v>41943</v>
      </c>
      <c r="C45" s="1">
        <v>944048.21</v>
      </c>
      <c r="D45" s="1">
        <f t="shared" si="7"/>
        <v>19394307.220000003</v>
      </c>
      <c r="E45" s="2">
        <f>100%-G45</f>
        <v>0.76056106745098051</v>
      </c>
      <c r="F45" s="1">
        <f t="shared" si="4"/>
        <v>6105692.7799999975</v>
      </c>
      <c r="G45" s="2">
        <f>F45/F3</f>
        <v>0.23943893254901952</v>
      </c>
      <c r="I45" t="s">
        <v>17</v>
      </c>
    </row>
    <row r="46" spans="1:9" x14ac:dyDescent="0.25">
      <c r="A46" s="3">
        <v>41973</v>
      </c>
      <c r="C46" s="1">
        <v>111989.77</v>
      </c>
      <c r="D46" s="1">
        <f t="shared" si="7"/>
        <v>19506296.990000002</v>
      </c>
      <c r="E46" s="2">
        <f>100%-G46</f>
        <v>0.76495282313725499</v>
      </c>
      <c r="F46" s="1">
        <f t="shared" si="4"/>
        <v>5993703.0099999979</v>
      </c>
      <c r="G46" s="2">
        <f>F46/F3</f>
        <v>0.23504717686274501</v>
      </c>
      <c r="I46" t="s">
        <v>24</v>
      </c>
    </row>
    <row r="47" spans="1:9" x14ac:dyDescent="0.25">
      <c r="A47" s="9">
        <v>42004</v>
      </c>
      <c r="C47" s="1">
        <v>832530.21</v>
      </c>
      <c r="D47" s="1">
        <f t="shared" si="7"/>
        <v>20338827.200000003</v>
      </c>
      <c r="E47" s="2">
        <f>100%-G47</f>
        <v>0.79760106666666675</v>
      </c>
      <c r="F47" s="1">
        <f t="shared" si="4"/>
        <v>5161172.799999998</v>
      </c>
      <c r="G47" s="2">
        <f>F47/F3</f>
        <v>0.20239893333333325</v>
      </c>
      <c r="I47" t="s">
        <v>18</v>
      </c>
    </row>
    <row r="48" spans="1:9" x14ac:dyDescent="0.25">
      <c r="A48" s="3">
        <v>42035</v>
      </c>
      <c r="C48" s="1">
        <v>1227851</v>
      </c>
      <c r="D48" s="1">
        <f t="shared" si="7"/>
        <v>21566678.200000003</v>
      </c>
      <c r="E48" s="2">
        <f>100%-G48</f>
        <v>0.84575208627450982</v>
      </c>
      <c r="F48" s="1">
        <f t="shared" si="4"/>
        <v>3933321.799999998</v>
      </c>
      <c r="G48" s="2">
        <f>F48/F3</f>
        <v>0.15424791372549013</v>
      </c>
      <c r="I48" t="s">
        <v>19</v>
      </c>
    </row>
    <row r="49" spans="1:9" x14ac:dyDescent="0.25">
      <c r="A49" s="3">
        <v>42063</v>
      </c>
      <c r="C49" s="1">
        <v>1092399.92</v>
      </c>
      <c r="D49" s="1">
        <f t="shared" si="7"/>
        <v>22659078.120000005</v>
      </c>
      <c r="E49" s="2">
        <f>100%-G49</f>
        <v>0.8885912988235295</v>
      </c>
      <c r="F49" s="1">
        <f t="shared" si="4"/>
        <v>2840921.879999998</v>
      </c>
      <c r="G49" s="2">
        <f>F49/F3</f>
        <v>0.11140870117647052</v>
      </c>
      <c r="I49" t="s">
        <v>20</v>
      </c>
    </row>
  </sheetData>
  <pageMargins left="0.7" right="0.7" top="0.34" bottom="0.35" header="0.3" footer="0.3"/>
  <pageSetup paperSize="9" scale="88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</dc:creator>
  <cp:lastModifiedBy>Hans Konrad</cp:lastModifiedBy>
  <cp:lastPrinted>2012-08-15T15:38:14Z</cp:lastPrinted>
  <dcterms:created xsi:type="dcterms:W3CDTF">2012-03-22T15:49:22Z</dcterms:created>
  <dcterms:modified xsi:type="dcterms:W3CDTF">2015-03-05T09:00:45Z</dcterms:modified>
</cp:coreProperties>
</file>